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04\1 výzva\"/>
    </mc:Choice>
  </mc:AlternateContent>
  <xr:revisionPtr revIDLastSave="0" documentId="13_ncr:1_{3C3638D1-B09F-4505-90DA-E0F9AC11C62C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T10" i="1" l="1"/>
  <c r="P10" i="1"/>
  <c r="P9" i="1"/>
  <c r="S9" i="1"/>
  <c r="T9" i="1"/>
  <c r="S10" i="1" l="1"/>
  <c r="P8" i="1"/>
  <c r="S8" i="1"/>
  <c r="T8" i="1"/>
  <c r="S7" i="1"/>
  <c r="P7" i="1"/>
  <c r="T7" i="1" l="1"/>
  <c r="Q13" i="1"/>
  <c r="R13" i="1"/>
</calcChain>
</file>

<file path=xl/sharedStrings.xml><?xml version="1.0" encoding="utf-8"?>
<sst xmlns="http://schemas.openxmlformats.org/spreadsheetml/2006/main" count="58" uniqueCount="52">
  <si>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</si>
  <si>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</si>
  <si>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</si>
  <si>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</si>
  <si>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</si>
  <si>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</si>
  <si>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</si>
  <si>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</si>
  <si>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</si>
  <si>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</si>
  <si>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</si>
  <si>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</si>
  <si>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</si>
  <si>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</si>
  <si>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</si>
  <si>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</si>
  <si>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</si>
  <si>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</si>
  <si>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</si>
  <si>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</si>
  <si>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</si>
  <si>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</si>
  <si>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</si>
  <si>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</si>
  <si>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</si>
  <si>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</si>
  <si>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</si>
  <si>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</si>
  <si>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</si>
  <si>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</si>
  <si>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</si>
  <si>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Společná faktura</t>
  </si>
  <si>
    <t>Termín dodání</t>
  </si>
  <si>
    <t>PC Workstation</t>
  </si>
  <si>
    <t>Monitor 27"</t>
  </si>
  <si>
    <t>All in One PC</t>
  </si>
  <si>
    <t>Pokud financováno z projektových prostředků, pak ŘEŠITEL uvede: NÁZEV A ČÍSLO DOTAČNÍHO PROJEKTU</t>
  </si>
  <si>
    <t>SmartFact 52240/526146/1662
1xSevera, 
UJV Robot 52240/526101/1663
1x Goubej
IMI Robot 2 52240/526128/1668
1x Škarda</t>
  </si>
  <si>
    <t>SmartFact 52240/526146/1662
2x Severa
IMI Robot 2 52240/526128/1668
2x Škarda
UJV Robot 52240/526101/1663
2x Švejda (TZ 251894),
2x Goubej (TZ nové PC), 
K novém PC Workstation po 2 ks (tzn. 6 ks) a
2 ks jako TZ k i.c.251894.</t>
  </si>
  <si>
    <t>SmartFact 52240/526146/1662 
1x Severa - do skleníku</t>
  </si>
  <si>
    <t>IMI Robot 2 52240/526128/1668
1x Balda</t>
  </si>
  <si>
    <t>Ing. Jaroslav Šebesta, 
Tel.: 37763 2131</t>
  </si>
  <si>
    <t>Technická 8, 
301 00 Plzeň,
Fakulta aplikovaných věd - Nové technologie pro informační společnost,
místnost UC 431</t>
  </si>
  <si>
    <t xml:space="preserve">Příloha č. 2 Kupní smlouvy - technická specifikace
Výpočetní technika (III.) 104 - 2022 </t>
  </si>
  <si>
    <r>
      <t>Výkon procesoru v Passmark CPU více než 34 000 bodů, single-thread více než 4 000 bodů, minimálně 12 fyzických jader, cache min. 25 MB. 
Operační paměť min. 32 GB DDR5, min. 2x volný slot. 
NVMe SSD disk o kapacitě min. 1TB. 
Gb Ethernet, alespoň 3x U</t>
    </r>
    <r>
      <rPr>
        <sz val="11"/>
        <rFont val="Calibri"/>
        <family val="2"/>
        <charset val="238"/>
        <scheme val="minor"/>
      </rPr>
      <t xml:space="preserve">SB 3.0, 2x DisplayPort. 
Dedikovaná profesionální grafická karta, DisplayPort, </t>
    </r>
    <r>
      <rPr>
        <sz val="11"/>
        <color theme="1"/>
        <rFont val="Calibri"/>
        <family val="2"/>
        <charset val="238"/>
        <scheme val="minor"/>
      </rPr>
      <t>GDDR6, min. 4GB RAM, minimální skóre v PassMark - G3D Mark alespoň 3 000, certifikace pro CAD software SolidWorks. 
OS Windows 10 nebo 11 Pro - OS Windows požadujeme z důvodu kompatibility s interními aplikacemi ZČU (Stag, Magion,...). Kompatibilní se SW Intel Parallel Studio. 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 
Záruka alespoň 36 měsíců na místě s reakcí následující den (On site NBD). 
Možnost otevření skříně počítače bez ztráty záruky. 
Sestava musí být certifikována pro CAD software SolidWorks.</t>
    </r>
  </si>
  <si>
    <t xml:space="preserve">Záruka na zboží min. 36 měsíců na místě s reakcí následující den (On site NBD). </t>
  </si>
  <si>
    <t>Záruka na zboží min. 36 měsíců.</t>
  </si>
  <si>
    <t>Velikost dipleje min. 27", rozlišení alespoň 1920x1080.
Dotykový, velmi tenké rámečky (bezrámečkový).
CPU: výkon alespoň 9 500 bodů v Passmark CPU.
SSD min. 256GB.
RAM min. 8GB.
Kompatibilní se standardem VESA.
Operační systém Windows, 64bit - OS Windows požadujeme z důvodu kompatibility s interními aplikacemi ZČU (Stag, Magion,...).
Wifi, RJ45.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
Tato podpora musí být garantována přímo výrobcem daného zařízení.</t>
  </si>
  <si>
    <t>Notebook 16"</t>
  </si>
  <si>
    <t>Matný IPS displej s úhlopříčkou 27", rozlišení min. 3840 x 2160.
Antireflexní filtr, LED podsvícení, podporuje technologie Flicker Free a Low Blue Light. 
Video vstupy alespoň: 1x HDMI 2.0, 1x DisplayPort 1.4; 1x USB–C. 
Vestavěný USB hub alespoň s porty: 4x USB 3.0 Type-A. 
Výškově nastavitelný stojan (min. 150 mm). 
Záruka min. 36 měsíců.
Včetně kabeláže pro propojení 2 monitorů.
Třída energetické účinnosti v rozpětí A až G. 
6ks kompatibilní s pol.č. 1 a 2ks kompatibilní s PC HP Z1 G6.</t>
  </si>
  <si>
    <t>Výkon procesoru v Passmark CPU více než 26 000 bodů, minimálně 14 jader. 
Operační paměť minimálně 16 GB. 
SSD disk o kapacitě minimálně 500 GB. 
Integrovaná wifi karta. 
Display 16" s rozlišením min. 3072 x 1920 (16:10), IPS, antireflexní. 
Síťové rozhraní 1 Gb/s Ethernet RJ45 integrované v těle notebooku. 
Minimálně 2x USB 3.2 port (standardní velikost - typ A) + 1x USB-C. 
Notebook musí obsahovat grafický výstup HDMI integrovaný v těle. 
Kovové tělo.
Dedikovaná grafická karta o výkonu min. 9 000 bodů v Passmark GPU.
Operační systém Windows 64-bit (Windows 10 Profesional nebo vyšší) - OS Windows požadujeme z důvodu kompatibility s interními aplikacemi ZČU (Stag, Magion,...).
Čtečka otisků prstů. 
CZ Klávesnice s první levou dolní klávesou "CTRL". Numerická klávesnice v těle notebooku. 
Polohovací zařízení touchpad. 
Hmotnost max. 2,1 kg.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Záruka na zboží min. 36 měsíců.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</si>
  <si>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třídy A-E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</si>
</sst>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23" fillId="4" borderId="14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8" fillId="3" borderId="20" xfId="0" applyNumberFormat="1" applyFont="1" applyFill="1" applyBorder="1" applyAlignment="1">
      <alignment horizontal="center" vertical="center" wrapText="1"/>
    </xf>
    <xf numFmtId="0" fontId="8" fillId="3" borderId="12" xfId="0" applyNumberFormat="1" applyFont="1" applyFill="1" applyBorder="1" applyAlignment="1">
      <alignment horizontal="center" vertical="center" wrapText="1"/>
    </xf>
    <xf numFmtId="0" fontId="8" fillId="3" borderId="16" xfId="0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G1" zoomScale="59" zoomScaleNormal="59" workbookViewId="0">
      <selection activeCell="R7" sqref="R7:R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9.33203125" style="1" customWidth="1"/>
    <col min="4" max="4" width="12.33203125" style="2" customWidth="1"/>
    <col min="5" max="5" width="10.5546875" style="3" customWidth="1"/>
    <col min="6" max="6" width="128.88671875" style="1" customWidth="1"/>
    <col min="7" max="7" width="26.109375" style="4" bestFit="1" customWidth="1"/>
    <col min="8" max="8" width="25.44140625" style="4" customWidth="1"/>
    <col min="9" max="9" width="24.6640625" style="4" customWidth="1"/>
    <col min="10" max="10" width="16.44140625" style="1" customWidth="1"/>
    <col min="11" max="11" width="27.109375" style="5" hidden="1" customWidth="1"/>
    <col min="12" max="12" width="32.109375" style="5" customWidth="1"/>
    <col min="13" max="13" width="25.88671875" style="5" customWidth="1"/>
    <col min="14" max="14" width="36.5546875" style="4" customWidth="1"/>
    <col min="15" max="15" width="26.3320312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24.6640625" style="5" hidden="1" customWidth="1"/>
    <col min="22" max="22" width="44.33203125" style="6" customWidth="1"/>
    <col min="23" max="16384" width="8.88671875" style="5"/>
  </cols>
  <sheetData>
    <row r="1" spans="1:22" ht="40.950000000000003" customHeight="1" x14ac:dyDescent="0.3">
      <c r="B1" s="92" t="s">
        <v>43</v>
      </c>
      <c r="C1" s="93"/>
      <c r="D1" s="93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2"/>
      <c r="E3" s="82"/>
      <c r="F3" s="8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2"/>
      <c r="E4" s="82"/>
      <c r="F4" s="82"/>
      <c r="G4" s="82"/>
      <c r="H4" s="8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94" t="s">
        <v>2</v>
      </c>
      <c r="H5" s="9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36</v>
      </c>
      <c r="L6" s="41" t="s">
        <v>19</v>
      </c>
      <c r="M6" s="42" t="s">
        <v>20</v>
      </c>
      <c r="N6" s="41" t="s">
        <v>21</v>
      </c>
      <c r="O6" s="39" t="s">
        <v>32</v>
      </c>
      <c r="P6" s="41" t="s">
        <v>22</v>
      </c>
      <c r="Q6" s="39" t="s">
        <v>5</v>
      </c>
      <c r="R6" s="43" t="s">
        <v>6</v>
      </c>
      <c r="S6" s="81" t="s">
        <v>7</v>
      </c>
      <c r="T6" s="81" t="s">
        <v>8</v>
      </c>
      <c r="U6" s="41" t="s">
        <v>23</v>
      </c>
      <c r="V6" s="39" t="s">
        <v>24</v>
      </c>
    </row>
    <row r="7" spans="1:22" ht="291" customHeight="1" thickTop="1" x14ac:dyDescent="0.3">
      <c r="A7" s="20"/>
      <c r="B7" s="63">
        <v>1</v>
      </c>
      <c r="C7" s="64" t="s">
        <v>33</v>
      </c>
      <c r="D7" s="65">
        <v>3</v>
      </c>
      <c r="E7" s="66" t="s">
        <v>26</v>
      </c>
      <c r="F7" s="78" t="s">
        <v>44</v>
      </c>
      <c r="G7" s="83"/>
      <c r="H7" s="84"/>
      <c r="I7" s="105" t="s">
        <v>31</v>
      </c>
      <c r="J7" s="108" t="s">
        <v>30</v>
      </c>
      <c r="K7" s="111"/>
      <c r="L7" s="67" t="s">
        <v>45</v>
      </c>
      <c r="M7" s="114" t="s">
        <v>41</v>
      </c>
      <c r="N7" s="114" t="s">
        <v>42</v>
      </c>
      <c r="O7" s="117">
        <v>21</v>
      </c>
      <c r="P7" s="68">
        <f>D7*Q7</f>
        <v>123000</v>
      </c>
      <c r="Q7" s="69">
        <v>41000</v>
      </c>
      <c r="R7" s="89"/>
      <c r="S7" s="70">
        <f>D7*R7</f>
        <v>0</v>
      </c>
      <c r="T7" s="71" t="str">
        <f t="shared" ref="T7" si="0">IF(ISNUMBER(R7), IF(R7&gt;Q7,"NEVYHOVUJE","VYHOVUJE")," ")</f>
        <v xml:space="preserve"> </v>
      </c>
      <c r="U7" s="72" t="s">
        <v>37</v>
      </c>
      <c r="V7" s="66" t="s">
        <v>11</v>
      </c>
    </row>
    <row r="8" spans="1:22" ht="216" x14ac:dyDescent="0.3">
      <c r="A8" s="20"/>
      <c r="B8" s="48">
        <v>2</v>
      </c>
      <c r="C8" s="49" t="s">
        <v>34</v>
      </c>
      <c r="D8" s="50">
        <v>8</v>
      </c>
      <c r="E8" s="51" t="s">
        <v>26</v>
      </c>
      <c r="F8" s="79" t="s">
        <v>49</v>
      </c>
      <c r="G8" s="85"/>
      <c r="H8" s="86"/>
      <c r="I8" s="106"/>
      <c r="J8" s="109"/>
      <c r="K8" s="112"/>
      <c r="L8" s="52" t="s">
        <v>46</v>
      </c>
      <c r="M8" s="115"/>
      <c r="N8" s="115"/>
      <c r="O8" s="118"/>
      <c r="P8" s="53">
        <f>D8*Q8</f>
        <v>92000</v>
      </c>
      <c r="Q8" s="54">
        <v>11500</v>
      </c>
      <c r="R8" s="90"/>
      <c r="S8" s="55">
        <f>D8*R8</f>
        <v>0</v>
      </c>
      <c r="T8" s="56" t="str">
        <f t="shared" ref="T8" si="1">IF(ISNUMBER(R8), IF(R8&gt;Q8,"NEVYHOVUJE","VYHOVUJE")," ")</f>
        <v xml:space="preserve"> </v>
      </c>
      <c r="U8" s="73" t="s">
        <v>38</v>
      </c>
      <c r="V8" s="51" t="s">
        <v>13</v>
      </c>
    </row>
    <row r="9" spans="1:22" ht="211.5" customHeight="1" x14ac:dyDescent="0.3">
      <c r="A9" s="20"/>
      <c r="B9" s="48">
        <v>3</v>
      </c>
      <c r="C9" s="49" t="s">
        <v>35</v>
      </c>
      <c r="D9" s="50">
        <v>1</v>
      </c>
      <c r="E9" s="51" t="s">
        <v>26</v>
      </c>
      <c r="F9" s="79" t="s">
        <v>47</v>
      </c>
      <c r="G9" s="85"/>
      <c r="H9" s="86"/>
      <c r="I9" s="106"/>
      <c r="J9" s="109"/>
      <c r="K9" s="112"/>
      <c r="L9" s="52"/>
      <c r="M9" s="115"/>
      <c r="N9" s="115"/>
      <c r="O9" s="118"/>
      <c r="P9" s="53">
        <f>D9*Q9</f>
        <v>22000</v>
      </c>
      <c r="Q9" s="54">
        <v>22000</v>
      </c>
      <c r="R9" s="90"/>
      <c r="S9" s="55">
        <f>D9*R9</f>
        <v>0</v>
      </c>
      <c r="T9" s="56" t="str">
        <f t="shared" ref="T9" si="2">IF(ISNUMBER(R9), IF(R9&gt;Q9,"NEVYHOVUJE","VYHOVUJE")," ")</f>
        <v xml:space="preserve"> </v>
      </c>
      <c r="U9" s="73" t="s">
        <v>39</v>
      </c>
      <c r="V9" s="51" t="s">
        <v>11</v>
      </c>
    </row>
    <row r="10" spans="1:22" ht="349.5" customHeight="1" thickBot="1" x14ac:dyDescent="0.35">
      <c r="A10" s="20"/>
      <c r="B10" s="74">
        <v>4</v>
      </c>
      <c r="C10" s="75" t="s">
        <v>48</v>
      </c>
      <c r="D10" s="76">
        <v>1</v>
      </c>
      <c r="E10" s="57" t="s">
        <v>26</v>
      </c>
      <c r="F10" s="80" t="s">
        <v>50</v>
      </c>
      <c r="G10" s="87"/>
      <c r="H10" s="88"/>
      <c r="I10" s="107"/>
      <c r="J10" s="110"/>
      <c r="K10" s="113"/>
      <c r="L10" s="58" t="s">
        <v>46</v>
      </c>
      <c r="M10" s="116"/>
      <c r="N10" s="116"/>
      <c r="O10" s="119"/>
      <c r="P10" s="59">
        <f>D10*Q10</f>
        <v>34100</v>
      </c>
      <c r="Q10" s="60">
        <v>34100</v>
      </c>
      <c r="R10" s="91"/>
      <c r="S10" s="61">
        <f>D10*R10</f>
        <v>0</v>
      </c>
      <c r="T10" s="62" t="str">
        <f t="shared" ref="T10" si="3">IF(ISNUMBER(R10), IF(R10&gt;Q10,"NEVYHOVUJE","VYHOVUJE")," ")</f>
        <v xml:space="preserve"> </v>
      </c>
      <c r="U10" s="77" t="s">
        <v>40</v>
      </c>
      <c r="V10" s="57" t="s">
        <v>12</v>
      </c>
    </row>
    <row r="11" spans="1:22" ht="17.399999999999999" customHeight="1" thickTop="1" thickBot="1" x14ac:dyDescent="0.35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5">
      <c r="B12" s="103" t="s">
        <v>29</v>
      </c>
      <c r="C12" s="103"/>
      <c r="D12" s="103"/>
      <c r="E12" s="103"/>
      <c r="F12" s="103"/>
      <c r="G12" s="103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00" t="s">
        <v>10</v>
      </c>
      <c r="S12" s="101"/>
      <c r="T12" s="102"/>
      <c r="U12" s="24"/>
      <c r="V12" s="25"/>
    </row>
    <row r="13" spans="1:22" ht="50.4" customHeight="1" thickTop="1" thickBot="1" x14ac:dyDescent="0.35">
      <c r="B13" s="104" t="s">
        <v>51</v>
      </c>
      <c r="C13" s="104"/>
      <c r="D13" s="104"/>
      <c r="E13" s="104"/>
      <c r="F13" s="104"/>
      <c r="G13" s="104"/>
      <c r="H13" s="104"/>
      <c r="I13" s="26"/>
      <c r="L13" s="9"/>
      <c r="M13" s="9"/>
      <c r="N13" s="9"/>
      <c r="O13" s="27"/>
      <c r="P13" s="27"/>
      <c r="Q13" s="28">
        <f>SUM(P7:P10)</f>
        <v>271100</v>
      </c>
      <c r="R13" s="97">
        <f>SUM(S7:S10)</f>
        <v>0</v>
      </c>
      <c r="S13" s="98"/>
      <c r="T13" s="99"/>
    </row>
    <row r="14" spans="1:22" ht="15" thickTop="1" x14ac:dyDescent="0.3">
      <c r="B14" s="96" t="s">
        <v>28</v>
      </c>
      <c r="C14" s="96"/>
      <c r="D14" s="96"/>
      <c r="E14" s="96"/>
      <c r="F14" s="96"/>
      <c r="G14" s="96"/>
      <c r="H14" s="8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6"/>
      <c r="C15" s="46"/>
      <c r="D15" s="46"/>
      <c r="E15" s="46"/>
      <c r="F15" s="46"/>
      <c r="G15" s="82"/>
      <c r="H15" s="8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6"/>
      <c r="C16" s="46"/>
      <c r="D16" s="46"/>
      <c r="E16" s="46"/>
      <c r="F16" s="46"/>
      <c r="G16" s="82"/>
      <c r="H16" s="8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6"/>
      <c r="C17" s="46"/>
      <c r="D17" s="46"/>
      <c r="E17" s="46"/>
      <c r="F17" s="46"/>
      <c r="G17" s="82"/>
      <c r="H17" s="8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95" customHeight="1" x14ac:dyDescent="0.3">
      <c r="C18" s="21"/>
      <c r="D18" s="29"/>
      <c r="E18" s="21"/>
      <c r="F18" s="21"/>
      <c r="G18" s="82"/>
      <c r="H18" s="8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82"/>
      <c r="H20" s="8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82"/>
      <c r="H21" s="8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82"/>
      <c r="H22" s="8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82"/>
      <c r="H23" s="8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82"/>
      <c r="H24" s="8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82"/>
      <c r="H25" s="8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82"/>
      <c r="H26" s="8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82"/>
      <c r="H27" s="8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82"/>
      <c r="H28" s="8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82"/>
      <c r="H29" s="8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82"/>
      <c r="H30" s="8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82"/>
      <c r="H31" s="8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82"/>
      <c r="H32" s="8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2"/>
      <c r="H33" s="8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2"/>
      <c r="H34" s="8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2"/>
      <c r="H35" s="8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2"/>
      <c r="H36" s="8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2"/>
      <c r="H37" s="8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2"/>
      <c r="H38" s="8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2"/>
      <c r="H39" s="8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2"/>
      <c r="H40" s="8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2"/>
      <c r="H41" s="8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2"/>
      <c r="H42" s="8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2"/>
      <c r="H43" s="8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2"/>
      <c r="H44" s="8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2"/>
      <c r="H45" s="8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2"/>
      <c r="H46" s="8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2"/>
      <c r="H47" s="8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2"/>
      <c r="H48" s="8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2"/>
      <c r="H49" s="8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2"/>
      <c r="H50" s="8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2"/>
      <c r="H51" s="8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2"/>
      <c r="H52" s="8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2"/>
      <c r="H53" s="8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2"/>
      <c r="H54" s="8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2"/>
      <c r="H55" s="8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2"/>
      <c r="H56" s="8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2"/>
      <c r="H57" s="8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2"/>
      <c r="H58" s="8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2"/>
      <c r="H59" s="8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2"/>
      <c r="H60" s="8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2"/>
      <c r="H61" s="8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2"/>
      <c r="H62" s="8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2"/>
      <c r="H63" s="8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2"/>
      <c r="H64" s="8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2"/>
      <c r="H65" s="8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2"/>
      <c r="H66" s="8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2"/>
      <c r="H67" s="8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2"/>
      <c r="H68" s="8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2"/>
      <c r="H69" s="8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2"/>
      <c r="H70" s="8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2"/>
      <c r="H71" s="8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2"/>
      <c r="H72" s="8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2"/>
      <c r="H73" s="8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2"/>
      <c r="H74" s="8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2"/>
      <c r="H75" s="8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2"/>
      <c r="H76" s="8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2"/>
      <c r="H77" s="8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2"/>
      <c r="H78" s="8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2"/>
      <c r="H79" s="8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2"/>
      <c r="H80" s="8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2"/>
      <c r="H81" s="8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2"/>
      <c r="H82" s="8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2"/>
      <c r="H83" s="8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2"/>
      <c r="H84" s="8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2"/>
      <c r="H85" s="8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2"/>
      <c r="H86" s="8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2"/>
      <c r="H87" s="8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2"/>
      <c r="H88" s="8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2"/>
      <c r="H89" s="8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2"/>
      <c r="H90" s="8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2"/>
      <c r="H91" s="8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2"/>
      <c r="H92" s="8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2"/>
      <c r="H93" s="8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2"/>
      <c r="H94" s="8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2"/>
      <c r="H95" s="8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2"/>
      <c r="H96" s="8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2"/>
      <c r="H97" s="8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2"/>
      <c r="H98" s="8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82"/>
      <c r="H99" s="82"/>
      <c r="I99" s="11"/>
      <c r="J99" s="11"/>
      <c r="K99" s="11"/>
      <c r="L99" s="11"/>
      <c r="M99" s="11"/>
      <c r="N99" s="6"/>
      <c r="O99" s="6"/>
      <c r="P99" s="6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</sheetData>
  <sheetProtection algorithmName="SHA-512" hashValue="mJRRFW5xMZIpO3fqRP6SqkiUS3NMnLpMps3Zm4WlR4nLbH5nkgPbGcG+1r9sjjcqY5UgoLA74MIf+w/dO/ky/w==" saltValue="FBL4SdGAV5E6Le7VZVijUw==" spinCount="100000" sheet="1" objects="1" scenarios="1"/>
  <mergeCells count="13">
    <mergeCell ref="B1:D1"/>
    <mergeCell ref="G5:H5"/>
    <mergeCell ref="B14:G14"/>
    <mergeCell ref="R13:T13"/>
    <mergeCell ref="R12:T12"/>
    <mergeCell ref="B12:G12"/>
    <mergeCell ref="B13:H13"/>
    <mergeCell ref="I7:I10"/>
    <mergeCell ref="J7:J10"/>
    <mergeCell ref="K7:K10"/>
    <mergeCell ref="M7:M10"/>
    <mergeCell ref="N7:N10"/>
    <mergeCell ref="O7:O10"/>
  </mergeCells>
  <conditionalFormatting sqref="B7:B10 D7:D10">
    <cfRule type="containsBlanks" dxfId="7" priority="76">
      <formula>LEN(TRIM(B7))=0</formula>
    </cfRule>
  </conditionalFormatting>
  <conditionalFormatting sqref="B7:B10">
    <cfRule type="cellIs" dxfId="6" priority="73" operator="greaterThanOrEqual">
      <formula>1</formula>
    </cfRule>
  </conditionalFormatting>
  <conditionalFormatting sqref="T7:T10">
    <cfRule type="cellIs" dxfId="5" priority="60" operator="equal">
      <formula>"VYHOVUJE"</formula>
    </cfRule>
  </conditionalFormatting>
  <conditionalFormatting sqref="T7:T10">
    <cfRule type="cellIs" dxfId="4" priority="59" operator="equal">
      <formula>"NEVYHOVUJE"</formula>
    </cfRule>
  </conditionalFormatting>
  <conditionalFormatting sqref="G7:H10 R7:R10">
    <cfRule type="containsBlanks" dxfId="3" priority="53">
      <formula>LEN(TRIM(G7))=0</formula>
    </cfRule>
  </conditionalFormatting>
  <conditionalFormatting sqref="G7:H10 R7:R10">
    <cfRule type="notContainsBlanks" dxfId="2" priority="51">
      <formula>LEN(TRIM(G7))&gt;0</formula>
    </cfRule>
  </conditionalFormatting>
  <conditionalFormatting sqref="G7:H10 R7:R10">
    <cfRule type="notContainsBlanks" dxfId="1" priority="50">
      <formula>LEN(TRIM(G7))&gt;0</formula>
    </cfRule>
  </conditionalFormatting>
  <conditionalFormatting sqref="G7:H10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V7:V10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2022-09-20T08:02:38Z</cp:lastPrinted>
  <dcterms:created xsi:type="dcterms:W3CDTF">2014-03-05T12:43:32Z</dcterms:created>
  <dcterms:modified xsi:type="dcterms:W3CDTF">2022-09-23T13:04:50Z</dcterms:modified>
</cp:coreProperties>
</file>